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مختلط 20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11" i="1"/>
  <c r="G11" s="1"/>
  <c r="B11"/>
  <c r="B10"/>
  <c r="H10" s="1"/>
  <c r="H9"/>
  <c r="G9" s="1"/>
  <c r="B9"/>
  <c r="C9" s="1"/>
  <c r="B8"/>
  <c r="H8" s="1"/>
  <c r="B7"/>
  <c r="H6"/>
  <c r="G6" s="1"/>
  <c r="B6"/>
  <c r="C6" s="1"/>
  <c r="B5"/>
  <c r="H5" s="1"/>
  <c r="H4"/>
  <c r="E4" s="1"/>
  <c r="B4"/>
  <c r="C4" s="1"/>
  <c r="E10" l="1"/>
  <c r="C10"/>
  <c r="G10"/>
  <c r="C8"/>
  <c r="E8"/>
  <c r="G8"/>
  <c r="G5"/>
  <c r="C5"/>
  <c r="E5"/>
  <c r="C7"/>
  <c r="C11"/>
  <c r="G4"/>
  <c r="H7"/>
  <c r="E9"/>
  <c r="E11"/>
  <c r="E6"/>
  <c r="E7" l="1"/>
  <c r="G7"/>
</calcChain>
</file>

<file path=xl/sharedStrings.xml><?xml version="1.0" encoding="utf-8"?>
<sst xmlns="http://schemas.openxmlformats.org/spreadsheetml/2006/main" count="18" uniqueCount="17">
  <si>
    <t>المؤشرات المالية التحليلية للقطاع المختلط لسنة 2016</t>
  </si>
  <si>
    <t>مليون دينار</t>
  </si>
  <si>
    <t>المؤشــــــــــــــــــــــــــــــــــــــــــرات</t>
  </si>
  <si>
    <t>الصناعي</t>
  </si>
  <si>
    <t>%</t>
  </si>
  <si>
    <t>التجاري</t>
  </si>
  <si>
    <t xml:space="preserve">% </t>
  </si>
  <si>
    <t xml:space="preserve">النقل </t>
  </si>
  <si>
    <t>المجموع</t>
  </si>
  <si>
    <t>رأس المال المدفوع</t>
  </si>
  <si>
    <t>الانتاج الكلي بسعر المنتج</t>
  </si>
  <si>
    <t>الاستخدامات الوسيطه</t>
  </si>
  <si>
    <t>القيمة المضافة الاجمالية بسعر المنتج</t>
  </si>
  <si>
    <t>القيمة المضافة الاجمالية بالكلفة</t>
  </si>
  <si>
    <t>صافي الربح أو الخسارة</t>
  </si>
  <si>
    <t>تعويضات المشتغلين</t>
  </si>
  <si>
    <t>فائض العمليات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</si>
</sst>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"/>
  </numFmts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Simplified Arabic"/>
      <family val="1"/>
    </font>
    <font>
      <b/>
      <sz val="12"/>
      <color theme="1"/>
      <name val="Simplified Arabic"/>
      <family val="1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605;&#1582;&#1578;&#1604;&#1591;%202016/&#1606;&#1607;&#1575;&#1574;&#1610;%20&#1576;&#1593;&#1583;%20&#1575;&#1604;&#1578;&#1583;&#1602;&#1610;&#1602;/&#1589;&#1606;&#1575;&#1593;&#1610;%20&#1605;&#1582;&#1578;&#1604;&#15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مؤشرات ورقة6"/>
      <sheetName val="جدول"/>
      <sheetName val="لحوم"/>
      <sheetName val="71"/>
      <sheetName val="تمور"/>
      <sheetName val="ورقة"/>
      <sheetName val="بذور"/>
      <sheetName val="79"/>
      <sheetName val="زراعية"/>
      <sheetName val="ورقة11"/>
      <sheetName val="نشاط 1 "/>
      <sheetName val="85"/>
      <sheetName val="ألبسة"/>
      <sheetName val="ورقة18"/>
      <sheetName val="نشاط 2"/>
      <sheetName val="ورقة8"/>
      <sheetName val="اثاث"/>
      <sheetName val="Sheet6"/>
      <sheetName val="نشاط3"/>
      <sheetName val="Sheet8"/>
      <sheetName val="كارتون"/>
      <sheetName val="Sheet2"/>
      <sheetName val="نشاط4"/>
      <sheetName val="Sheet4"/>
      <sheetName val="كيمياوية"/>
      <sheetName val="95"/>
      <sheetName val="لقاحات"/>
      <sheetName val="ورقة1"/>
      <sheetName val="نشاط5"/>
      <sheetName val="ورقة2"/>
      <sheetName val="الخازر"/>
      <sheetName val="ورقة15"/>
      <sheetName val="نشاط6"/>
      <sheetName val="ورقة نشاط"/>
      <sheetName val="عراقية هندسية"/>
      <sheetName val="ورقة5"/>
      <sheetName val="الصناعات الخفيفة"/>
      <sheetName val="ورقة 8"/>
      <sheetName val="معدنية"/>
      <sheetName val="ورقة9"/>
      <sheetName val="هلال"/>
      <sheetName val="Sheet3"/>
      <sheetName val="الصناعات الالكترونية"/>
      <sheetName val="ورقة10"/>
      <sheetName val="نشاط 7"/>
      <sheetName val="ورقة7"/>
      <sheetName val="قطاع"/>
      <sheetName val="97"/>
    </sheetNames>
    <sheetDataSet>
      <sheetData sheetId="0"/>
      <sheetData sheetId="1">
        <row r="7">
          <cell r="F7">
            <v>116355.8</v>
          </cell>
        </row>
        <row r="8">
          <cell r="F8">
            <v>35927.525999999998</v>
          </cell>
        </row>
        <row r="9">
          <cell r="F9">
            <v>65514.834000000003</v>
          </cell>
        </row>
        <row r="10">
          <cell r="F10">
            <v>-29587.308000000001</v>
          </cell>
        </row>
        <row r="11">
          <cell r="F11">
            <v>9150.0370000000003</v>
          </cell>
        </row>
        <row r="12">
          <cell r="F12">
            <v>-4831.5439999999999</v>
          </cell>
        </row>
        <row r="13">
          <cell r="F13">
            <v>15844.710999999999</v>
          </cell>
        </row>
        <row r="14">
          <cell r="F14">
            <v>-8833.107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rightToLeft="1" tabSelected="1" workbookViewId="0">
      <selection activeCell="L7" sqref="L7"/>
    </sheetView>
  </sheetViews>
  <sheetFormatPr defaultRowHeight="45.75" customHeight="1"/>
  <cols>
    <col min="1" max="1" width="30.85546875" customWidth="1"/>
    <col min="2" max="2" width="15.42578125" bestFit="1" customWidth="1"/>
    <col min="3" max="3" width="9.7109375" bestFit="1" customWidth="1"/>
    <col min="4" max="4" width="14" bestFit="1" customWidth="1"/>
    <col min="5" max="5" width="10.5703125" bestFit="1" customWidth="1"/>
    <col min="6" max="6" width="11.5703125" bestFit="1" customWidth="1"/>
    <col min="7" max="7" width="9.42578125" bestFit="1" customWidth="1"/>
    <col min="8" max="8" width="15.140625" bestFit="1" customWidth="1"/>
  </cols>
  <sheetData>
    <row r="1" spans="1:8" ht="45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5.5" customHeight="1">
      <c r="A2" s="2"/>
      <c r="B2" s="3"/>
      <c r="C2" s="3"/>
      <c r="D2" s="3"/>
      <c r="E2" s="3"/>
      <c r="F2" s="3"/>
      <c r="G2" s="3"/>
      <c r="H2" s="4" t="s">
        <v>1</v>
      </c>
    </row>
    <row r="3" spans="1:8" ht="45.75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4</v>
      </c>
      <c r="H3" s="13" t="s">
        <v>8</v>
      </c>
    </row>
    <row r="4" spans="1:8" ht="45.75" customHeight="1">
      <c r="A4" s="11" t="s">
        <v>9</v>
      </c>
      <c r="B4" s="5">
        <f>[1]جدول!F7</f>
        <v>116355.8</v>
      </c>
      <c r="C4" s="6">
        <f>B4/H4*100</f>
        <v>73.688456455085927</v>
      </c>
      <c r="D4" s="7">
        <v>24206.544000000002</v>
      </c>
      <c r="E4" s="6">
        <f>D4/H4*100</f>
        <v>15.330072617541385</v>
      </c>
      <c r="F4" s="8">
        <v>17340</v>
      </c>
      <c r="G4" s="6">
        <f>F4/H4*100</f>
        <v>10.98147092737268</v>
      </c>
      <c r="H4" s="5">
        <f>B4+D4+F4</f>
        <v>157902.34400000001</v>
      </c>
    </row>
    <row r="5" spans="1:8" ht="45.75" customHeight="1">
      <c r="A5" s="11" t="s">
        <v>10</v>
      </c>
      <c r="B5" s="5">
        <f>[1]جدول!F8</f>
        <v>35927.525999999998</v>
      </c>
      <c r="C5" s="9">
        <f t="shared" ref="C5:C11" si="0">B5/H5*100</f>
        <v>58.650888355235523</v>
      </c>
      <c r="D5" s="7">
        <v>21775.237000000001</v>
      </c>
      <c r="E5" s="6">
        <f t="shared" ref="E5:E11" si="1">D5/H5*100</f>
        <v>35.547590841512267</v>
      </c>
      <c r="F5" s="10">
        <v>3553.8130000000001</v>
      </c>
      <c r="G5" s="6">
        <f t="shared" ref="G5:G11" si="2">F5/H5*100</f>
        <v>5.8015208032522096</v>
      </c>
      <c r="H5" s="5">
        <f t="shared" ref="H5:H11" si="3">B5+D5+F5</f>
        <v>61256.576000000001</v>
      </c>
    </row>
    <row r="6" spans="1:8" ht="45.75" customHeight="1">
      <c r="A6" s="11" t="s">
        <v>11</v>
      </c>
      <c r="B6" s="5">
        <f>[1]جدول!F9</f>
        <v>65514.834000000003</v>
      </c>
      <c r="C6" s="9">
        <f t="shared" si="0"/>
        <v>88.863070931587657</v>
      </c>
      <c r="D6" s="7">
        <v>7856.4759999999997</v>
      </c>
      <c r="E6" s="6">
        <f t="shared" si="1"/>
        <v>10.656374158870889</v>
      </c>
      <c r="F6" s="10">
        <v>354.29199999999997</v>
      </c>
      <c r="G6" s="6">
        <f t="shared" si="2"/>
        <v>0.48055490954146424</v>
      </c>
      <c r="H6" s="5">
        <f t="shared" si="3"/>
        <v>73725.601999999999</v>
      </c>
    </row>
    <row r="7" spans="1:8" ht="45.75" customHeight="1">
      <c r="A7" s="11" t="s">
        <v>12</v>
      </c>
      <c r="B7" s="5">
        <f>[1]جدول!F10</f>
        <v>-29587.308000000001</v>
      </c>
      <c r="C7" s="9">
        <f t="shared" si="0"/>
        <v>237.28644081743036</v>
      </c>
      <c r="D7" s="7">
        <v>13918.761</v>
      </c>
      <c r="E7" s="6">
        <f t="shared" si="1"/>
        <v>-111.62669000770389</v>
      </c>
      <c r="F7" s="10">
        <v>3199.5210000000002</v>
      </c>
      <c r="G7" s="6">
        <f t="shared" si="2"/>
        <v>-25.65975080972644</v>
      </c>
      <c r="H7" s="5">
        <f t="shared" si="3"/>
        <v>-12469.026</v>
      </c>
    </row>
    <row r="8" spans="1:8" ht="45.75" customHeight="1">
      <c r="A8" s="11" t="s">
        <v>13</v>
      </c>
      <c r="B8" s="5">
        <f>[1]جدول!F11</f>
        <v>9150.0370000000003</v>
      </c>
      <c r="C8" s="9">
        <f t="shared" si="0"/>
        <v>35.957636809216304</v>
      </c>
      <c r="D8" s="7">
        <v>13244.708000000001</v>
      </c>
      <c r="E8" s="6">
        <f t="shared" si="1"/>
        <v>52.048794983902432</v>
      </c>
      <c r="F8" s="10">
        <v>3051.9690000000001</v>
      </c>
      <c r="G8" s="6">
        <f t="shared" si="2"/>
        <v>11.993568206881248</v>
      </c>
      <c r="H8" s="5">
        <f t="shared" si="3"/>
        <v>25446.714000000004</v>
      </c>
    </row>
    <row r="9" spans="1:8" ht="45.75" customHeight="1">
      <c r="A9" s="11" t="s">
        <v>14</v>
      </c>
      <c r="B9" s="5">
        <f>[1]جدول!F12</f>
        <v>-4831.5439999999999</v>
      </c>
      <c r="C9" s="9">
        <f t="shared" si="0"/>
        <v>213.16224625033752</v>
      </c>
      <c r="D9" s="7">
        <v>3192.6840000000002</v>
      </c>
      <c r="E9" s="6">
        <f t="shared" si="1"/>
        <v>-140.8576001807109</v>
      </c>
      <c r="F9" s="10">
        <v>-627.74400000000003</v>
      </c>
      <c r="G9" s="6">
        <f t="shared" si="2"/>
        <v>27.695353930373372</v>
      </c>
      <c r="H9" s="5">
        <f t="shared" si="3"/>
        <v>-2266.6039999999998</v>
      </c>
    </row>
    <row r="10" spans="1:8" ht="45.75" customHeight="1">
      <c r="A10" s="11" t="s">
        <v>15</v>
      </c>
      <c r="B10" s="5">
        <f>[1]جدول!F13</f>
        <v>15844.710999999999</v>
      </c>
      <c r="C10" s="9">
        <f t="shared" si="0"/>
        <v>64.716436971882089</v>
      </c>
      <c r="D10" s="7">
        <v>6747.9139999999998</v>
      </c>
      <c r="E10" s="6">
        <f t="shared" si="1"/>
        <v>27.56130743392421</v>
      </c>
      <c r="F10" s="10">
        <v>1890.662</v>
      </c>
      <c r="G10" s="6">
        <f t="shared" si="2"/>
        <v>7.7222555941937037</v>
      </c>
      <c r="H10" s="5">
        <f t="shared" si="3"/>
        <v>24483.287</v>
      </c>
    </row>
    <row r="11" spans="1:8" ht="45.75" customHeight="1">
      <c r="A11" s="11" t="s">
        <v>16</v>
      </c>
      <c r="B11" s="5">
        <f>[1]جدول!F14</f>
        <v>-8833.107</v>
      </c>
      <c r="C11" s="9">
        <f t="shared" si="0"/>
        <v>216.47883174899448</v>
      </c>
      <c r="D11" s="7">
        <v>5549.81</v>
      </c>
      <c r="E11" s="6">
        <f t="shared" si="1"/>
        <v>-136.01288711083055</v>
      </c>
      <c r="F11" s="10">
        <v>-797.05899999999997</v>
      </c>
      <c r="G11" s="6">
        <f t="shared" si="2"/>
        <v>19.534055361836074</v>
      </c>
      <c r="H11" s="5">
        <f t="shared" si="3"/>
        <v>-4080.3559999999998</v>
      </c>
    </row>
  </sheetData>
  <mergeCells count="1">
    <mergeCell ref="A1:H1"/>
  </mergeCells>
  <printOptions horizontalCentered="1"/>
  <pageMargins left="0.44" right="0.54" top="0.75" bottom="0.75" header="0.31" footer="0.3"/>
  <pageSetup paperSize="9" scale="7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مختلط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2019-05-27T08:45:55Z</dcterms:modified>
</cp:coreProperties>
</file>